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90" windowWidth="11280" windowHeight="4950"/>
  </bookViews>
  <sheets>
    <sheet name="Лист1" sheetId="1" r:id="rId1"/>
  </sheets>
  <definedNames>
    <definedName name="_xlnm._FilterDatabase" localSheetId="0" hidden="1">Лист1!$A$1:$J$74</definedName>
  </definedNames>
  <calcPr calcId="125725"/>
</workbook>
</file>

<file path=xl/calcChain.xml><?xml version="1.0" encoding="utf-8"?>
<calcChain xmlns="http://schemas.openxmlformats.org/spreadsheetml/2006/main">
  <c r="H71" i="1"/>
  <c r="H70"/>
  <c r="H69"/>
  <c r="H56" l="1"/>
  <c r="H55"/>
  <c r="H54"/>
  <c r="H53"/>
  <c r="H52"/>
  <c r="H45" l="1"/>
  <c r="H44"/>
  <c r="H43"/>
  <c r="H42"/>
  <c r="H41"/>
  <c r="H39"/>
  <c r="H38"/>
  <c r="H36"/>
  <c r="H35"/>
  <c r="H33"/>
  <c r="H32"/>
  <c r="H31"/>
  <c r="H30"/>
  <c r="H29"/>
  <c r="H40" l="1"/>
  <c r="H28"/>
  <c r="H34"/>
  <c r="H37"/>
  <c r="H13"/>
  <c r="H9"/>
  <c r="H5"/>
  <c r="H6"/>
  <c r="H7"/>
  <c r="H8"/>
  <c r="H4"/>
</calcChain>
</file>

<file path=xl/sharedStrings.xml><?xml version="1.0" encoding="utf-8"?>
<sst xmlns="http://schemas.openxmlformats.org/spreadsheetml/2006/main" count="363" uniqueCount="154">
  <si>
    <t>Кръвни линии за възрастни (комплект)</t>
  </si>
  <si>
    <t xml:space="preserve">Фистулни игли (комплект) </t>
  </si>
  <si>
    <t xml:space="preserve">15G /25 мм/ </t>
  </si>
  <si>
    <t xml:space="preserve">16G /25 мм/ </t>
  </si>
  <si>
    <t xml:space="preserve">17G /25 мм/ </t>
  </si>
  <si>
    <t>Апирогенни филтри на диализатния път за апарати Фрезениус – тип „адвенсд”</t>
  </si>
  <si>
    <t xml:space="preserve">Сет за включване и изключване на пациенти на хемодиализа </t>
  </si>
  <si>
    <t>Централни катетри за постоянен  съдов достъп.</t>
  </si>
  <si>
    <t>Централни катетри за временен  съдов достъп.</t>
  </si>
  <si>
    <t>Суха бикарбонатна субстанция за апарати Фрезениус с конектор 5008</t>
  </si>
  <si>
    <t xml:space="preserve">Сол за регенерация на омекотителя </t>
  </si>
  <si>
    <t>Наименование</t>
  </si>
  <si>
    <t>Цена за единица без ДДС</t>
  </si>
  <si>
    <t>2.2.</t>
  </si>
  <si>
    <t>2.1.</t>
  </si>
  <si>
    <t>1.4.</t>
  </si>
  <si>
    <t>1.3.</t>
  </si>
  <si>
    <t>1.2.</t>
  </si>
  <si>
    <t>1.1.</t>
  </si>
  <si>
    <t>8.1.</t>
  </si>
  <si>
    <t>8.2.</t>
  </si>
  <si>
    <t>Мерна единица</t>
  </si>
  <si>
    <t>бр</t>
  </si>
  <si>
    <t>кг.</t>
  </si>
  <si>
    <t>Диализни разтвори със съответен йонен състав</t>
  </si>
  <si>
    <t>Кисели концентрати за бикарбонатна хемодиализа</t>
  </si>
  <si>
    <t>Вариант 2</t>
  </si>
  <si>
    <t>Вариант 3</t>
  </si>
  <si>
    <t xml:space="preserve">Основен концентрат за бикарбонатна диализа – 8,4% </t>
  </si>
  <si>
    <t>Обща стойност без ДДС</t>
  </si>
  <si>
    <t>Производител</t>
  </si>
  <si>
    <t xml:space="preserve">Вариант 1 </t>
  </si>
  <si>
    <t>Група</t>
  </si>
  <si>
    <t xml:space="preserve">ефективна площ -1,3 кв.м </t>
  </si>
  <si>
    <t xml:space="preserve">ефективна площ - 1,6 кв.м </t>
  </si>
  <si>
    <t xml:space="preserve">ефективна площ - 1,8 кв.м </t>
  </si>
  <si>
    <t xml:space="preserve">ефективна площ - 2,2 кв.м </t>
  </si>
  <si>
    <t xml:space="preserve">ефективна площ -1,4 кв.м </t>
  </si>
  <si>
    <t xml:space="preserve">ефективна площ -1,8 кв.м </t>
  </si>
  <si>
    <t>6.1.</t>
  </si>
  <si>
    <t>6.2.</t>
  </si>
  <si>
    <t>10.1.</t>
  </si>
  <si>
    <t>10.2.</t>
  </si>
  <si>
    <t>оп.</t>
  </si>
  <si>
    <t>1.5.</t>
  </si>
  <si>
    <t>Диализатори "low flux", вътрешнопарова стерилизация, с мембрани, изработени от полисулфон. Апирогенни филтри.</t>
  </si>
  <si>
    <r>
      <t xml:space="preserve">Диализатори „low flux” 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вътрешнопарова стерилизация, с мембрани, изработени от хеликсон</t>
    </r>
  </si>
  <si>
    <t>Диализатори „high flux”, с вътрешнопарова стерилизация, мембрани изработени от полисулфон</t>
  </si>
  <si>
    <t>3.1.</t>
  </si>
  <si>
    <t>3.2.</t>
  </si>
  <si>
    <t>Диализатори „low flux”, с мембрани, изработени от полисулфон</t>
  </si>
  <si>
    <t>4.1.</t>
  </si>
  <si>
    <t>4.2.</t>
  </si>
  <si>
    <t>4.3.</t>
  </si>
  <si>
    <t xml:space="preserve">15G /32 мм/ </t>
  </si>
  <si>
    <t>6.4.</t>
  </si>
  <si>
    <t>6.3.</t>
  </si>
  <si>
    <t>7.1.</t>
  </si>
  <si>
    <t>7.3.</t>
  </si>
  <si>
    <t>7.2.</t>
  </si>
  <si>
    <t>Двулуменни; дължина-230 мм от върха до маншона</t>
  </si>
  <si>
    <t>Двулуменни; дължина-270 мм от върха до маншона</t>
  </si>
  <si>
    <t>Югуларни; двулуменни; 15см.</t>
  </si>
  <si>
    <t>Феморални; двулуменни; 20см.</t>
  </si>
  <si>
    <t>Двулуменни; дължина-190 мм от върха до маншона</t>
  </si>
  <si>
    <t>Дезинфекционни разтвори за диализна апаратура.</t>
  </si>
  <si>
    <t>Дезинфекционен разтвор за студена химическа дезинфекция на основата на пероцетна киселина – туба 8,8 л.</t>
  </si>
  <si>
    <t>литър</t>
  </si>
  <si>
    <t>Дезинфекционен разтвор на хлорна основа – туба 4,3 л.</t>
  </si>
  <si>
    <t>Дезинфекционен разтвор за топлинна химическа дезинфекция съдържащ лимонена киселина – туба 5 л.</t>
  </si>
  <si>
    <t>10.3.</t>
  </si>
  <si>
    <t xml:space="preserve">Основен концентрат за бикарбонатна диализа – 8,4% плюс – за мекотъканни и сърдечно-съдови калцификати </t>
  </si>
  <si>
    <t>14.1.</t>
  </si>
  <si>
    <t>14.2.</t>
  </si>
  <si>
    <t>14.3.</t>
  </si>
  <si>
    <t>11.1.</t>
  </si>
  <si>
    <t>11.2.</t>
  </si>
  <si>
    <t>11.3.</t>
  </si>
  <si>
    <t>Диспенсър за кърпи</t>
  </si>
  <si>
    <t>Кърпи за дезинфекция</t>
  </si>
  <si>
    <t xml:space="preserve">ефективна площ ≥ 1,6 кв.м </t>
  </si>
  <si>
    <t xml:space="preserve">ефективна площ ≥ 1,8 кв.м </t>
  </si>
  <si>
    <t>ефективна площ ≥ 2,1 кв.м</t>
  </si>
  <si>
    <t>Препарат за външна дезинфекция на апаратура, диспенсър за кърпи и кърпи за дезинфекция на апаратура. Препарат за дезинфекция на кожата при диализни пациенти с временен и постоянен катетър или съдова протеза.</t>
  </si>
  <si>
    <t>Препарат за външна дезинфекция на апаратура</t>
  </si>
  <si>
    <t>11.4.</t>
  </si>
  <si>
    <t>Препарат за дезинфекция на кожата</t>
  </si>
  <si>
    <t>спринцовки        от 3 мл в опаковка по 2, стерилни</t>
  </si>
  <si>
    <t xml:space="preserve"> Антисептичен разтвор за запълване  на временни и постоянни катетри</t>
  </si>
  <si>
    <t>Каталожен №</t>
  </si>
  <si>
    <t>Прогнозно количество за 1 година</t>
  </si>
  <si>
    <t>Софарма АД</t>
  </si>
  <si>
    <t>Кат. №1</t>
  </si>
  <si>
    <t>Кат. №2</t>
  </si>
  <si>
    <t>Кат. №3</t>
  </si>
  <si>
    <t>Кат. №4</t>
  </si>
  <si>
    <t>Кат. №5</t>
  </si>
  <si>
    <t xml:space="preserve">Оферент </t>
  </si>
  <si>
    <t>Място</t>
  </si>
  <si>
    <t>GUANGDONG BAIHE MEDICAL TECHNOLOGY</t>
  </si>
  <si>
    <t>Продуктът няма каталожен номер</t>
  </si>
  <si>
    <t>FN-1611ZD</t>
  </si>
  <si>
    <t>FN-1511ZD</t>
  </si>
  <si>
    <t>FN-1521ZD</t>
  </si>
  <si>
    <t>FN-1711ZD</t>
  </si>
  <si>
    <t>Софарма Трейдинг</t>
  </si>
  <si>
    <t>B.Braun Melsungen AG</t>
  </si>
  <si>
    <t>Б.Браун</t>
  </si>
  <si>
    <t>Етропал АД</t>
  </si>
  <si>
    <t>Неприложимо</t>
  </si>
  <si>
    <t>Етропал</t>
  </si>
  <si>
    <t>Фрезениус Медикъл Кеър Германия</t>
  </si>
  <si>
    <t>F00006609</t>
  </si>
  <si>
    <t>F00006610</t>
  </si>
  <si>
    <t>F00005857</t>
  </si>
  <si>
    <t>Фрезениус</t>
  </si>
  <si>
    <t>БАИН</t>
  </si>
  <si>
    <t>BAIN-BL</t>
  </si>
  <si>
    <t>BAIN-AVF-002</t>
  </si>
  <si>
    <t>BAIN-AVF-010</t>
  </si>
  <si>
    <t>BAIN-AVF-012</t>
  </si>
  <si>
    <t>BAIN-AVF-006</t>
  </si>
  <si>
    <t>Хелмед</t>
  </si>
  <si>
    <t>Safil</t>
  </si>
  <si>
    <t>Submed</t>
  </si>
  <si>
    <t>n/a</t>
  </si>
  <si>
    <t>Alkaloid</t>
  </si>
  <si>
    <t>Медекс</t>
  </si>
  <si>
    <t>MedXL</t>
  </si>
  <si>
    <t xml:space="preserve">38243-1  </t>
  </si>
  <si>
    <t>7.20 лв.</t>
  </si>
  <si>
    <t>36 000.00 лв.</t>
  </si>
  <si>
    <t>Сани Мед</t>
  </si>
  <si>
    <t>Asahi Kasei /Япония/</t>
  </si>
  <si>
    <t>Leoceed 16 N</t>
  </si>
  <si>
    <t>Leoceed 18 N</t>
  </si>
  <si>
    <t>Leoceed 21 N</t>
  </si>
  <si>
    <t>Дъчмед</t>
  </si>
  <si>
    <t>Nipro /Япония/</t>
  </si>
  <si>
    <t>А266/V823 EBD
A199/V767ET</t>
  </si>
  <si>
    <t>AV2P1625T15</t>
  </si>
  <si>
    <t>AV2P1525T15</t>
  </si>
  <si>
    <t>AV2P1532T15</t>
  </si>
  <si>
    <t>AV2P1725T15</t>
  </si>
  <si>
    <t>Arrow, Teleflex Medical /САЩ/</t>
  </si>
  <si>
    <t>CS-15192-X</t>
  </si>
  <si>
    <t>CS-15282-VSP</t>
  </si>
  <si>
    <t>CS-15322-VSP</t>
  </si>
  <si>
    <t>CV-15122-F</t>
  </si>
  <si>
    <t>Arrow,Teleflex Medical /САЩ/</t>
  </si>
  <si>
    <t>CV-12122-F</t>
  </si>
  <si>
    <t>6022.5</t>
  </si>
  <si>
    <t>227.5</t>
  </si>
  <si>
    <t>0.65</t>
  </si>
</sst>
</file>

<file path=xl/styles.xml><?xml version="1.0" encoding="utf-8"?>
<styleSheet xmlns="http://schemas.openxmlformats.org/spreadsheetml/2006/main">
  <numFmts count="1">
    <numFmt numFmtId="164" formatCode="#,##0.00\ &quot;лв.&quot;"/>
  </numFmts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Times Roman"/>
      <family val="1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horizontal="justify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16" fontId="0" fillId="0" borderId="1" xfId="0" applyNumberFormat="1" applyBorder="1"/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2" fontId="0" fillId="0" borderId="1" xfId="0" applyNumberFormat="1" applyBorder="1"/>
    <xf numFmtId="14" fontId="0" fillId="0" borderId="0" xfId="0" applyNumberFormat="1"/>
    <xf numFmtId="0" fontId="2" fillId="0" borderId="1" xfId="0" applyFont="1" applyBorder="1" applyAlignment="1">
      <alignment horizontal="justify"/>
    </xf>
    <xf numFmtId="3" fontId="2" fillId="0" borderId="1" xfId="0" applyNumberFormat="1" applyFont="1" applyBorder="1"/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/>
    <xf numFmtId="16" fontId="7" fillId="0" borderId="1" xfId="0" applyNumberFormat="1" applyFont="1" applyBorder="1"/>
    <xf numFmtId="0" fontId="7" fillId="0" borderId="1" xfId="0" applyFon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8" fillId="2" borderId="1" xfId="0" applyFont="1" applyFill="1" applyBorder="1"/>
    <xf numFmtId="4" fontId="0" fillId="0" borderId="1" xfId="0" applyNumberFormat="1" applyBorder="1"/>
    <xf numFmtId="4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4" fontId="10" fillId="0" borderId="1" xfId="0" applyNumberFormat="1" applyFont="1" applyBorder="1"/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9" fillId="0" borderId="1" xfId="0" applyFont="1" applyBorder="1"/>
    <xf numFmtId="2" fontId="1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2" fontId="0" fillId="0" borderId="1" xfId="0" applyNumberFormat="1" applyFill="1" applyBorder="1" applyAlignment="1">
      <alignment wrapText="1"/>
    </xf>
    <xf numFmtId="2" fontId="9" fillId="0" borderId="1" xfId="0" applyNumberFormat="1" applyFon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4" fontId="0" fillId="3" borderId="1" xfId="0" applyNumberForma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4"/>
  <sheetViews>
    <sheetView tabSelected="1" workbookViewId="0">
      <selection activeCell="J79" sqref="J79"/>
    </sheetView>
  </sheetViews>
  <sheetFormatPr defaultRowHeight="15"/>
  <cols>
    <col min="1" max="1" width="12.5703125" customWidth="1"/>
    <col min="2" max="2" width="31.7109375" customWidth="1"/>
    <col min="3" max="3" width="17.42578125" customWidth="1"/>
    <col min="4" max="4" width="12.7109375" customWidth="1"/>
    <col min="5" max="6" width="17.85546875" customWidth="1"/>
    <col min="8" max="8" width="14.28515625" customWidth="1"/>
    <col min="9" max="9" width="13.5703125" customWidth="1"/>
    <col min="10" max="10" width="10.7109375" customWidth="1"/>
  </cols>
  <sheetData>
    <row r="1" spans="1:12" ht="57.75">
      <c r="A1" s="22" t="s">
        <v>32</v>
      </c>
      <c r="B1" s="23" t="s">
        <v>11</v>
      </c>
      <c r="C1" s="23" t="s">
        <v>21</v>
      </c>
      <c r="D1" s="24" t="s">
        <v>90</v>
      </c>
      <c r="E1" s="24" t="s">
        <v>30</v>
      </c>
      <c r="F1" s="24" t="s">
        <v>89</v>
      </c>
      <c r="G1" s="25" t="s">
        <v>12</v>
      </c>
      <c r="H1" s="25" t="s">
        <v>29</v>
      </c>
      <c r="I1" s="26" t="s">
        <v>97</v>
      </c>
      <c r="J1" s="26" t="s">
        <v>98</v>
      </c>
    </row>
    <row r="2" spans="1:12" ht="30">
      <c r="A2" s="11">
        <v>14</v>
      </c>
      <c r="B2" s="10" t="s">
        <v>24</v>
      </c>
      <c r="C2" s="1"/>
      <c r="D2" s="1"/>
      <c r="E2" s="1"/>
      <c r="F2" s="1"/>
      <c r="G2" s="1"/>
      <c r="H2" s="48">
        <v>121250</v>
      </c>
      <c r="I2" s="1" t="s">
        <v>91</v>
      </c>
      <c r="J2" s="1">
        <v>1</v>
      </c>
    </row>
    <row r="3" spans="1:12" ht="31.5">
      <c r="A3" s="8" t="s">
        <v>72</v>
      </c>
      <c r="B3" s="5" t="s">
        <v>25</v>
      </c>
      <c r="C3" s="1"/>
      <c r="D3" s="1"/>
      <c r="E3" s="1"/>
      <c r="F3" s="1"/>
      <c r="G3" s="1"/>
      <c r="H3" s="1"/>
      <c r="I3" s="1" t="s">
        <v>91</v>
      </c>
      <c r="J3" s="1"/>
    </row>
    <row r="4" spans="1:12" ht="15.75">
      <c r="A4" s="12"/>
      <c r="B4" s="14" t="s">
        <v>31</v>
      </c>
      <c r="C4" s="6" t="s">
        <v>67</v>
      </c>
      <c r="D4" s="2">
        <v>2000</v>
      </c>
      <c r="E4" s="2" t="s">
        <v>91</v>
      </c>
      <c r="F4" s="2" t="s">
        <v>92</v>
      </c>
      <c r="G4" s="21">
        <v>0.95</v>
      </c>
      <c r="H4" s="21">
        <f>D4*G4</f>
        <v>1900</v>
      </c>
      <c r="I4" s="1" t="s">
        <v>91</v>
      </c>
      <c r="J4" s="1"/>
    </row>
    <row r="5" spans="1:12" ht="15.75">
      <c r="A5" s="12"/>
      <c r="B5" s="2" t="s">
        <v>26</v>
      </c>
      <c r="C5" s="6" t="s">
        <v>67</v>
      </c>
      <c r="D5" s="15">
        <v>5000</v>
      </c>
      <c r="E5" s="2" t="s">
        <v>91</v>
      </c>
      <c r="F5" s="15" t="s">
        <v>93</v>
      </c>
      <c r="G5" s="21">
        <v>0.95</v>
      </c>
      <c r="H5" s="21">
        <f t="shared" ref="H5:H8" si="0">D5*G5</f>
        <v>4750</v>
      </c>
      <c r="I5" s="1" t="s">
        <v>91</v>
      </c>
      <c r="J5" s="1"/>
    </row>
    <row r="6" spans="1:12" ht="15.6" customHeight="1">
      <c r="A6" s="12"/>
      <c r="B6" s="2" t="s">
        <v>27</v>
      </c>
      <c r="C6" s="6" t="s">
        <v>67</v>
      </c>
      <c r="D6" s="15">
        <v>60000</v>
      </c>
      <c r="E6" s="2" t="s">
        <v>91</v>
      </c>
      <c r="F6" s="15" t="s">
        <v>94</v>
      </c>
      <c r="G6" s="21">
        <v>0.9</v>
      </c>
      <c r="H6" s="21">
        <f t="shared" si="0"/>
        <v>54000</v>
      </c>
      <c r="I6" s="1" t="s">
        <v>91</v>
      </c>
      <c r="J6" s="1"/>
    </row>
    <row r="7" spans="1:12" ht="47.25">
      <c r="A7" s="18" t="s">
        <v>73</v>
      </c>
      <c r="B7" s="3" t="s">
        <v>28</v>
      </c>
      <c r="C7" s="6" t="s">
        <v>67</v>
      </c>
      <c r="D7" s="15">
        <v>60000</v>
      </c>
      <c r="E7" s="2" t="s">
        <v>91</v>
      </c>
      <c r="F7" s="15" t="s">
        <v>95</v>
      </c>
      <c r="G7" s="21">
        <v>0.9</v>
      </c>
      <c r="H7" s="21">
        <f t="shared" si="0"/>
        <v>54000</v>
      </c>
      <c r="I7" s="1" t="s">
        <v>91</v>
      </c>
      <c r="J7" s="1"/>
    </row>
    <row r="8" spans="1:12" ht="78.75">
      <c r="A8" s="19" t="s">
        <v>74</v>
      </c>
      <c r="B8" s="3" t="s">
        <v>71</v>
      </c>
      <c r="C8" s="6" t="s">
        <v>67</v>
      </c>
      <c r="D8" s="15">
        <v>6000</v>
      </c>
      <c r="E8" s="2" t="s">
        <v>91</v>
      </c>
      <c r="F8" s="1" t="s">
        <v>96</v>
      </c>
      <c r="G8" s="21">
        <v>1.1000000000000001</v>
      </c>
      <c r="H8" s="21">
        <f t="shared" si="0"/>
        <v>6600.0000000000009</v>
      </c>
      <c r="I8" s="1" t="s">
        <v>91</v>
      </c>
      <c r="J8" s="1"/>
    </row>
    <row r="9" spans="1:12" ht="47.25">
      <c r="A9" s="9">
        <v>4</v>
      </c>
      <c r="B9" s="3" t="s">
        <v>50</v>
      </c>
      <c r="C9" s="3"/>
      <c r="D9" s="2"/>
      <c r="E9" s="2"/>
      <c r="F9" s="2"/>
      <c r="G9" s="1"/>
      <c r="H9" s="27">
        <f>SUM(H10:H12)</f>
        <v>29300</v>
      </c>
      <c r="I9" s="20" t="s">
        <v>105</v>
      </c>
      <c r="J9" s="1">
        <v>2</v>
      </c>
    </row>
    <row r="10" spans="1:12" ht="63">
      <c r="A10" s="8" t="s">
        <v>51</v>
      </c>
      <c r="B10" s="2" t="s">
        <v>80</v>
      </c>
      <c r="C10" s="2" t="s">
        <v>22</v>
      </c>
      <c r="D10" s="2">
        <v>700</v>
      </c>
      <c r="E10" s="6" t="s">
        <v>99</v>
      </c>
      <c r="F10" s="6" t="s">
        <v>100</v>
      </c>
      <c r="G10" s="28">
        <v>9.7799999999999994</v>
      </c>
      <c r="H10" s="28">
        <v>6846</v>
      </c>
      <c r="I10" s="20" t="s">
        <v>105</v>
      </c>
      <c r="J10" s="1"/>
    </row>
    <row r="11" spans="1:12" ht="63">
      <c r="A11" s="8" t="s">
        <v>52</v>
      </c>
      <c r="B11" s="2" t="s">
        <v>81</v>
      </c>
      <c r="C11" s="2" t="s">
        <v>22</v>
      </c>
      <c r="D11" s="2">
        <v>1500</v>
      </c>
      <c r="E11" s="6" t="s">
        <v>99</v>
      </c>
      <c r="F11" s="6" t="s">
        <v>100</v>
      </c>
      <c r="G11" s="28">
        <v>10.130000000000001</v>
      </c>
      <c r="H11" s="28">
        <v>15195</v>
      </c>
      <c r="I11" s="20" t="s">
        <v>105</v>
      </c>
      <c r="J11" s="1"/>
      <c r="L11" s="13"/>
    </row>
    <row r="12" spans="1:12" ht="27.75" customHeight="1">
      <c r="A12" s="8" t="s">
        <v>53</v>
      </c>
      <c r="B12" s="2" t="s">
        <v>82</v>
      </c>
      <c r="C12" s="2" t="s">
        <v>22</v>
      </c>
      <c r="D12" s="2">
        <v>700</v>
      </c>
      <c r="E12" s="6" t="s">
        <v>99</v>
      </c>
      <c r="F12" s="6" t="s">
        <v>100</v>
      </c>
      <c r="G12" s="28">
        <v>10.37</v>
      </c>
      <c r="H12" s="28">
        <v>7259</v>
      </c>
      <c r="I12" s="20" t="s">
        <v>105</v>
      </c>
      <c r="J12" s="1"/>
    </row>
    <row r="13" spans="1:12" ht="30">
      <c r="A13" s="49">
        <v>6</v>
      </c>
      <c r="B13" s="50" t="s">
        <v>1</v>
      </c>
      <c r="C13" s="50"/>
      <c r="D13" s="51"/>
      <c r="E13" s="52"/>
      <c r="F13" s="52"/>
      <c r="G13" s="53"/>
      <c r="H13" s="53">
        <f>SUM(H14:H17)</f>
        <v>6044</v>
      </c>
      <c r="I13" s="54" t="s">
        <v>105</v>
      </c>
      <c r="J13" s="55">
        <v>2</v>
      </c>
    </row>
    <row r="14" spans="1:12" ht="63">
      <c r="A14" s="8" t="s">
        <v>39</v>
      </c>
      <c r="B14" s="2" t="s">
        <v>3</v>
      </c>
      <c r="C14" s="2" t="s">
        <v>22</v>
      </c>
      <c r="D14" s="2">
        <v>8000</v>
      </c>
      <c r="E14" s="6" t="s">
        <v>99</v>
      </c>
      <c r="F14" s="6" t="s">
        <v>101</v>
      </c>
      <c r="G14" s="28">
        <v>0.65</v>
      </c>
      <c r="H14" s="28">
        <v>5200</v>
      </c>
      <c r="I14" s="20" t="s">
        <v>105</v>
      </c>
      <c r="J14" s="1"/>
    </row>
    <row r="15" spans="1:12" ht="63">
      <c r="A15" s="8" t="s">
        <v>40</v>
      </c>
      <c r="B15" s="2" t="s">
        <v>2</v>
      </c>
      <c r="C15" s="2" t="s">
        <v>22</v>
      </c>
      <c r="D15" s="2">
        <v>500</v>
      </c>
      <c r="E15" s="6" t="s">
        <v>99</v>
      </c>
      <c r="F15" s="6" t="s">
        <v>102</v>
      </c>
      <c r="G15" s="28">
        <v>0.68</v>
      </c>
      <c r="H15" s="28">
        <v>340</v>
      </c>
      <c r="I15" s="20" t="s">
        <v>105</v>
      </c>
      <c r="J15" s="1"/>
    </row>
    <row r="16" spans="1:12" ht="63">
      <c r="A16" s="8" t="s">
        <v>56</v>
      </c>
      <c r="B16" s="2" t="s">
        <v>54</v>
      </c>
      <c r="C16" s="2" t="s">
        <v>22</v>
      </c>
      <c r="D16" s="2">
        <v>350</v>
      </c>
      <c r="E16" s="6" t="s">
        <v>99</v>
      </c>
      <c r="F16" s="6" t="s">
        <v>103</v>
      </c>
      <c r="G16" s="28">
        <v>0.76</v>
      </c>
      <c r="H16" s="28">
        <v>266</v>
      </c>
      <c r="I16" s="20" t="s">
        <v>105</v>
      </c>
      <c r="J16" s="1"/>
    </row>
    <row r="17" spans="1:10" ht="63">
      <c r="A17" s="8" t="s">
        <v>55</v>
      </c>
      <c r="B17" s="2" t="s">
        <v>4</v>
      </c>
      <c r="C17" s="2" t="s">
        <v>22</v>
      </c>
      <c r="D17" s="2">
        <v>350</v>
      </c>
      <c r="E17" s="6" t="s">
        <v>99</v>
      </c>
      <c r="F17" s="6" t="s">
        <v>104</v>
      </c>
      <c r="G17" s="28">
        <v>0.68</v>
      </c>
      <c r="H17" s="28">
        <v>238</v>
      </c>
      <c r="I17" s="20" t="s">
        <v>105</v>
      </c>
      <c r="J17" s="1"/>
    </row>
    <row r="18" spans="1:10" ht="120">
      <c r="A18" s="30">
        <v>11</v>
      </c>
      <c r="B18" s="20" t="s">
        <v>83</v>
      </c>
      <c r="C18" s="20"/>
      <c r="D18" s="20"/>
      <c r="E18" s="20"/>
      <c r="F18" s="20"/>
      <c r="G18" s="20"/>
      <c r="H18" s="45">
        <v>2547</v>
      </c>
      <c r="I18" s="29" t="s">
        <v>107</v>
      </c>
      <c r="J18" s="1">
        <v>1</v>
      </c>
    </row>
    <row r="19" spans="1:10" ht="30">
      <c r="A19" s="20" t="s">
        <v>75</v>
      </c>
      <c r="B19" s="20" t="s">
        <v>84</v>
      </c>
      <c r="C19" s="20" t="s">
        <v>67</v>
      </c>
      <c r="D19" s="20">
        <v>150</v>
      </c>
      <c r="E19" s="20" t="s">
        <v>106</v>
      </c>
      <c r="F19" s="20">
        <v>19289</v>
      </c>
      <c r="G19" s="20">
        <v>46</v>
      </c>
      <c r="H19" s="20">
        <v>1380</v>
      </c>
      <c r="I19" s="29" t="s">
        <v>107</v>
      </c>
      <c r="J19" s="1"/>
    </row>
    <row r="20" spans="1:10" ht="30">
      <c r="A20" s="20" t="s">
        <v>76</v>
      </c>
      <c r="B20" s="20" t="s">
        <v>78</v>
      </c>
      <c r="C20" s="20" t="s">
        <v>22</v>
      </c>
      <c r="D20" s="20">
        <v>10</v>
      </c>
      <c r="E20" s="20" t="s">
        <v>106</v>
      </c>
      <c r="F20" s="20">
        <v>19873</v>
      </c>
      <c r="G20" s="20">
        <v>19</v>
      </c>
      <c r="H20" s="20">
        <v>190</v>
      </c>
      <c r="I20" s="29" t="s">
        <v>107</v>
      </c>
      <c r="J20" s="1"/>
    </row>
    <row r="21" spans="1:10" ht="30">
      <c r="A21" s="20" t="s">
        <v>77</v>
      </c>
      <c r="B21" s="20" t="s">
        <v>79</v>
      </c>
      <c r="C21" s="20" t="s">
        <v>22</v>
      </c>
      <c r="D21" s="20">
        <v>12000</v>
      </c>
      <c r="E21" s="20" t="s">
        <v>106</v>
      </c>
      <c r="F21" s="20">
        <v>19726</v>
      </c>
      <c r="G21" s="20">
        <v>8.3000000000000007</v>
      </c>
      <c r="H21" s="20">
        <v>830</v>
      </c>
      <c r="I21" s="29" t="s">
        <v>107</v>
      </c>
      <c r="J21" s="1"/>
    </row>
    <row r="22" spans="1:10" ht="30">
      <c r="A22" s="20" t="s">
        <v>85</v>
      </c>
      <c r="B22" s="20" t="s">
        <v>86</v>
      </c>
      <c r="C22" s="20" t="s">
        <v>67</v>
      </c>
      <c r="D22" s="20">
        <v>15</v>
      </c>
      <c r="E22" s="20" t="s">
        <v>106</v>
      </c>
      <c r="F22" s="20">
        <v>400100</v>
      </c>
      <c r="G22" s="20">
        <v>49</v>
      </c>
      <c r="H22" s="20">
        <v>147</v>
      </c>
      <c r="I22" s="29" t="s">
        <v>107</v>
      </c>
      <c r="J22" s="1"/>
    </row>
    <row r="23" spans="1:10" ht="47.25">
      <c r="A23" s="9">
        <v>4</v>
      </c>
      <c r="B23" s="3" t="s">
        <v>50</v>
      </c>
      <c r="C23" s="3"/>
      <c r="D23" s="2"/>
      <c r="E23" s="2"/>
      <c r="F23" s="2"/>
      <c r="G23" s="1"/>
      <c r="H23" s="1">
        <v>30370</v>
      </c>
      <c r="I23" s="29" t="s">
        <v>110</v>
      </c>
      <c r="J23" s="1">
        <v>3</v>
      </c>
    </row>
    <row r="24" spans="1:10" ht="15.75">
      <c r="A24" s="8" t="s">
        <v>51</v>
      </c>
      <c r="B24" s="2" t="s">
        <v>80</v>
      </c>
      <c r="C24" s="2" t="s">
        <v>22</v>
      </c>
      <c r="D24" s="2">
        <v>700</v>
      </c>
      <c r="E24" s="2" t="s">
        <v>108</v>
      </c>
      <c r="F24" s="2" t="s">
        <v>109</v>
      </c>
      <c r="G24" s="12">
        <v>10.1</v>
      </c>
      <c r="H24" s="12">
        <v>7070</v>
      </c>
      <c r="I24" s="29" t="s">
        <v>110</v>
      </c>
      <c r="J24" s="1"/>
    </row>
    <row r="25" spans="1:10" ht="15.75">
      <c r="A25" s="8" t="s">
        <v>52</v>
      </c>
      <c r="B25" s="2" t="s">
        <v>81</v>
      </c>
      <c r="C25" s="2" t="s">
        <v>22</v>
      </c>
      <c r="D25" s="2">
        <v>1500</v>
      </c>
      <c r="E25" s="2" t="s">
        <v>108</v>
      </c>
      <c r="F25" s="2" t="s">
        <v>109</v>
      </c>
      <c r="G25" s="12">
        <v>10.4</v>
      </c>
      <c r="H25" s="12">
        <v>15600</v>
      </c>
      <c r="I25" s="29" t="s">
        <v>110</v>
      </c>
      <c r="J25" s="1"/>
    </row>
    <row r="26" spans="1:10" ht="15.75">
      <c r="A26" s="8" t="s">
        <v>53</v>
      </c>
      <c r="B26" s="2" t="s">
        <v>82</v>
      </c>
      <c r="C26" s="2" t="s">
        <v>22</v>
      </c>
      <c r="D26" s="2">
        <v>700</v>
      </c>
      <c r="E26" s="2" t="s">
        <v>108</v>
      </c>
      <c r="F26" s="2" t="s">
        <v>109</v>
      </c>
      <c r="G26" s="12">
        <v>11</v>
      </c>
      <c r="H26" s="12">
        <v>7700</v>
      </c>
      <c r="I26" s="29" t="s">
        <v>110</v>
      </c>
      <c r="J26" s="1"/>
    </row>
    <row r="27" spans="1:10" ht="47.25">
      <c r="A27" s="9">
        <v>9</v>
      </c>
      <c r="B27" s="3" t="s">
        <v>6</v>
      </c>
      <c r="C27" s="6" t="s">
        <v>22</v>
      </c>
      <c r="D27" s="2">
        <v>12000</v>
      </c>
      <c r="E27" s="2" t="s">
        <v>108</v>
      </c>
      <c r="F27" s="2" t="s">
        <v>109</v>
      </c>
      <c r="G27" s="12">
        <v>1.5</v>
      </c>
      <c r="H27" s="12">
        <v>18000</v>
      </c>
      <c r="I27" s="29" t="s">
        <v>110</v>
      </c>
      <c r="J27" s="1">
        <v>1</v>
      </c>
    </row>
    <row r="28" spans="1:10" ht="78.75">
      <c r="A28" s="9">
        <v>1</v>
      </c>
      <c r="B28" s="3" t="s">
        <v>45</v>
      </c>
      <c r="C28" s="3"/>
      <c r="D28" s="4"/>
      <c r="E28" s="4"/>
      <c r="F28" s="4"/>
      <c r="G28" s="1"/>
      <c r="H28" s="31">
        <f>SUM(H29:H33)</f>
        <v>124685</v>
      </c>
      <c r="I28" s="29" t="s">
        <v>115</v>
      </c>
      <c r="J28" s="1">
        <v>1</v>
      </c>
    </row>
    <row r="29" spans="1:10" ht="25.5">
      <c r="A29" s="8" t="s">
        <v>18</v>
      </c>
      <c r="B29" s="2" t="s">
        <v>33</v>
      </c>
      <c r="C29" s="2" t="s">
        <v>22</v>
      </c>
      <c r="D29" s="2">
        <v>300</v>
      </c>
      <c r="E29" s="32" t="s">
        <v>111</v>
      </c>
      <c r="F29" s="33">
        <v>5007061</v>
      </c>
      <c r="G29" s="34">
        <v>12.7</v>
      </c>
      <c r="H29" s="34">
        <f>D29*G29</f>
        <v>3810</v>
      </c>
      <c r="I29" s="29" t="s">
        <v>115</v>
      </c>
      <c r="J29" s="1"/>
    </row>
    <row r="30" spans="1:10" ht="25.5">
      <c r="A30" s="8" t="s">
        <v>17</v>
      </c>
      <c r="B30" s="2" t="s">
        <v>34</v>
      </c>
      <c r="C30" s="2" t="s">
        <v>22</v>
      </c>
      <c r="D30" s="2">
        <v>3000</v>
      </c>
      <c r="E30" s="32" t="s">
        <v>111</v>
      </c>
      <c r="F30" s="33">
        <v>5007071</v>
      </c>
      <c r="G30" s="34">
        <v>13.25</v>
      </c>
      <c r="H30" s="34">
        <f t="shared" ref="H30:H44" si="1">D30*G30</f>
        <v>39750</v>
      </c>
      <c r="I30" s="29" t="s">
        <v>115</v>
      </c>
      <c r="J30" s="1"/>
    </row>
    <row r="31" spans="1:10" ht="25.5">
      <c r="A31" s="8" t="s">
        <v>16</v>
      </c>
      <c r="B31" s="2" t="s">
        <v>35</v>
      </c>
      <c r="C31" s="2" t="s">
        <v>22</v>
      </c>
      <c r="D31" s="2">
        <v>3000</v>
      </c>
      <c r="E31" s="32" t="s">
        <v>111</v>
      </c>
      <c r="F31" s="33">
        <v>5007081</v>
      </c>
      <c r="G31" s="34">
        <v>14</v>
      </c>
      <c r="H31" s="34">
        <f t="shared" si="1"/>
        <v>42000</v>
      </c>
      <c r="I31" s="29" t="s">
        <v>115</v>
      </c>
      <c r="J31" s="1"/>
    </row>
    <row r="32" spans="1:10" ht="25.5">
      <c r="A32" s="8" t="s">
        <v>15</v>
      </c>
      <c r="B32" s="2" t="s">
        <v>36</v>
      </c>
      <c r="C32" s="2" t="s">
        <v>22</v>
      </c>
      <c r="D32" s="2">
        <v>1500</v>
      </c>
      <c r="E32" s="32" t="s">
        <v>111</v>
      </c>
      <c r="F32" s="33">
        <v>5007201</v>
      </c>
      <c r="G32" s="34">
        <v>14.75</v>
      </c>
      <c r="H32" s="34">
        <f t="shared" si="1"/>
        <v>22125</v>
      </c>
      <c r="I32" s="29" t="s">
        <v>115</v>
      </c>
      <c r="J32" s="1"/>
    </row>
    <row r="33" spans="1:10" ht="47.25">
      <c r="A33" s="8" t="s">
        <v>44</v>
      </c>
      <c r="B33" s="14" t="s">
        <v>5</v>
      </c>
      <c r="C33" s="2" t="s">
        <v>22</v>
      </c>
      <c r="D33" s="2">
        <v>50</v>
      </c>
      <c r="E33" s="32" t="s">
        <v>111</v>
      </c>
      <c r="F33" s="33">
        <v>5008201</v>
      </c>
      <c r="G33" s="34">
        <v>340</v>
      </c>
      <c r="H33" s="34">
        <f t="shared" si="1"/>
        <v>17000</v>
      </c>
      <c r="I33" s="29" t="s">
        <v>115</v>
      </c>
      <c r="J33" s="1"/>
    </row>
    <row r="34" spans="1:10" ht="63">
      <c r="A34" s="9">
        <v>2</v>
      </c>
      <c r="B34" s="16" t="s">
        <v>46</v>
      </c>
      <c r="C34" s="2"/>
      <c r="D34" s="2"/>
      <c r="E34" s="2"/>
      <c r="F34" s="2"/>
      <c r="G34" s="35"/>
      <c r="H34" s="31">
        <f>SUM(H35:H36)</f>
        <v>44025</v>
      </c>
      <c r="I34" s="29" t="s">
        <v>115</v>
      </c>
      <c r="J34" s="1">
        <v>1</v>
      </c>
    </row>
    <row r="35" spans="1:10" ht="25.5">
      <c r="A35" s="8" t="s">
        <v>14</v>
      </c>
      <c r="B35" s="17" t="s">
        <v>37</v>
      </c>
      <c r="C35" s="17" t="s">
        <v>22</v>
      </c>
      <c r="D35" s="17">
        <v>1500</v>
      </c>
      <c r="E35" s="32" t="s">
        <v>111</v>
      </c>
      <c r="F35" s="33">
        <v>5004731</v>
      </c>
      <c r="G35" s="34">
        <v>14.05</v>
      </c>
      <c r="H35" s="34">
        <f t="shared" si="1"/>
        <v>21075</v>
      </c>
      <c r="I35" s="29" t="s">
        <v>115</v>
      </c>
      <c r="J35" s="1"/>
    </row>
    <row r="36" spans="1:10" ht="25.5">
      <c r="A36" s="8" t="s">
        <v>13</v>
      </c>
      <c r="B36" s="17" t="s">
        <v>38</v>
      </c>
      <c r="C36" s="17" t="s">
        <v>22</v>
      </c>
      <c r="D36" s="17">
        <v>1500</v>
      </c>
      <c r="E36" s="32" t="s">
        <v>111</v>
      </c>
      <c r="F36" s="33">
        <v>5004741</v>
      </c>
      <c r="G36" s="34">
        <v>15.3</v>
      </c>
      <c r="H36" s="34">
        <f t="shared" si="1"/>
        <v>22950</v>
      </c>
      <c r="I36" s="29" t="s">
        <v>115</v>
      </c>
      <c r="J36" s="1"/>
    </row>
    <row r="37" spans="1:10" ht="63">
      <c r="A37" s="9">
        <v>3</v>
      </c>
      <c r="B37" s="16" t="s">
        <v>47</v>
      </c>
      <c r="C37" s="17"/>
      <c r="D37" s="17"/>
      <c r="E37" s="2"/>
      <c r="F37" s="2"/>
      <c r="G37" s="35"/>
      <c r="H37" s="31">
        <f>SUM(H38:H39)</f>
        <v>19050</v>
      </c>
      <c r="I37" s="29" t="s">
        <v>115</v>
      </c>
      <c r="J37" s="1">
        <v>1</v>
      </c>
    </row>
    <row r="38" spans="1:10" ht="25.5">
      <c r="A38" s="8" t="s">
        <v>48</v>
      </c>
      <c r="B38" s="17" t="s">
        <v>37</v>
      </c>
      <c r="C38" s="17" t="s">
        <v>22</v>
      </c>
      <c r="D38" s="17">
        <v>500</v>
      </c>
      <c r="E38" s="32" t="s">
        <v>111</v>
      </c>
      <c r="F38" s="33">
        <v>5007171</v>
      </c>
      <c r="G38" s="34">
        <v>18.55</v>
      </c>
      <c r="H38" s="34">
        <f t="shared" si="1"/>
        <v>9275</v>
      </c>
      <c r="I38" s="29" t="s">
        <v>115</v>
      </c>
      <c r="J38" s="1"/>
    </row>
    <row r="39" spans="1:10" ht="25.5">
      <c r="A39" s="8" t="s">
        <v>49</v>
      </c>
      <c r="B39" s="17" t="s">
        <v>38</v>
      </c>
      <c r="C39" s="17" t="s">
        <v>22</v>
      </c>
      <c r="D39" s="17">
        <v>500</v>
      </c>
      <c r="E39" s="32" t="s">
        <v>111</v>
      </c>
      <c r="F39" s="33">
        <v>5007181</v>
      </c>
      <c r="G39" s="34">
        <v>19.55</v>
      </c>
      <c r="H39" s="34">
        <f t="shared" si="1"/>
        <v>9775</v>
      </c>
      <c r="I39" s="29" t="s">
        <v>115</v>
      </c>
      <c r="J39" s="1"/>
    </row>
    <row r="40" spans="1:10" ht="31.5">
      <c r="A40" s="9">
        <v>10</v>
      </c>
      <c r="B40" s="5" t="s">
        <v>65</v>
      </c>
      <c r="C40" s="5"/>
      <c r="D40" s="2"/>
      <c r="E40" s="2"/>
      <c r="F40" s="2"/>
      <c r="G40" s="35"/>
      <c r="H40" s="31">
        <f>SUM(H41:H43)</f>
        <v>7090</v>
      </c>
      <c r="I40" s="29" t="s">
        <v>115</v>
      </c>
      <c r="J40" s="1">
        <v>1</v>
      </c>
    </row>
    <row r="41" spans="1:10" ht="78.75">
      <c r="A41" s="8" t="s">
        <v>41</v>
      </c>
      <c r="B41" s="6" t="s">
        <v>66</v>
      </c>
      <c r="C41" s="6" t="s">
        <v>67</v>
      </c>
      <c r="D41" s="2">
        <v>1100</v>
      </c>
      <c r="E41" s="32" t="s">
        <v>111</v>
      </c>
      <c r="F41" s="33" t="s">
        <v>112</v>
      </c>
      <c r="G41" s="34">
        <v>5</v>
      </c>
      <c r="H41" s="34">
        <f t="shared" si="1"/>
        <v>5500</v>
      </c>
      <c r="I41" s="29" t="s">
        <v>115</v>
      </c>
      <c r="J41" s="1"/>
    </row>
    <row r="42" spans="1:10" ht="31.5">
      <c r="A42" s="1" t="s">
        <v>42</v>
      </c>
      <c r="B42" s="6" t="s">
        <v>68</v>
      </c>
      <c r="C42" s="6" t="s">
        <v>67</v>
      </c>
      <c r="D42" s="2">
        <v>100</v>
      </c>
      <c r="E42" s="32" t="s">
        <v>111</v>
      </c>
      <c r="F42" s="33" t="s">
        <v>113</v>
      </c>
      <c r="G42" s="34">
        <v>7.5</v>
      </c>
      <c r="H42" s="34">
        <f t="shared" si="1"/>
        <v>750</v>
      </c>
      <c r="I42" s="29" t="s">
        <v>115</v>
      </c>
      <c r="J42" s="1"/>
    </row>
    <row r="43" spans="1:10" ht="63">
      <c r="A43" s="1" t="s">
        <v>70</v>
      </c>
      <c r="B43" s="6" t="s">
        <v>69</v>
      </c>
      <c r="C43" s="6" t="s">
        <v>67</v>
      </c>
      <c r="D43" s="2">
        <v>100</v>
      </c>
      <c r="E43" s="32" t="s">
        <v>111</v>
      </c>
      <c r="F43" s="33" t="s">
        <v>114</v>
      </c>
      <c r="G43" s="34">
        <v>8.4</v>
      </c>
      <c r="H43" s="34">
        <f t="shared" si="1"/>
        <v>840</v>
      </c>
      <c r="I43" s="29" t="s">
        <v>115</v>
      </c>
      <c r="J43" s="1"/>
    </row>
    <row r="44" spans="1:10" ht="47.25">
      <c r="A44" s="9">
        <v>12</v>
      </c>
      <c r="B44" s="3" t="s">
        <v>9</v>
      </c>
      <c r="C44" s="14" t="s">
        <v>43</v>
      </c>
      <c r="D44" s="2">
        <v>2500</v>
      </c>
      <c r="E44" s="32" t="s">
        <v>111</v>
      </c>
      <c r="F44" s="33">
        <v>5060781</v>
      </c>
      <c r="G44" s="34">
        <v>5</v>
      </c>
      <c r="H44" s="36">
        <f t="shared" si="1"/>
        <v>12500</v>
      </c>
      <c r="I44" s="29" t="s">
        <v>115</v>
      </c>
      <c r="J44" s="1">
        <v>1</v>
      </c>
    </row>
    <row r="45" spans="1:10" ht="31.5">
      <c r="A45" s="9">
        <v>5</v>
      </c>
      <c r="B45" s="3" t="s">
        <v>0</v>
      </c>
      <c r="C45" s="6" t="s">
        <v>22</v>
      </c>
      <c r="D45" s="2">
        <v>12000</v>
      </c>
      <c r="E45" s="2" t="s">
        <v>116</v>
      </c>
      <c r="F45" s="2" t="s">
        <v>117</v>
      </c>
      <c r="G45" s="1">
        <v>2.96</v>
      </c>
      <c r="H45" s="1">
        <f>MMULT(D45,G45)</f>
        <v>35520</v>
      </c>
      <c r="I45" s="29" t="s">
        <v>122</v>
      </c>
      <c r="J45" s="1">
        <v>1</v>
      </c>
    </row>
    <row r="46" spans="1:10" ht="18.75">
      <c r="A46" s="49">
        <v>6</v>
      </c>
      <c r="B46" s="50" t="s">
        <v>1</v>
      </c>
      <c r="C46" s="50"/>
      <c r="D46" s="51"/>
      <c r="E46" s="51"/>
      <c r="F46" s="51"/>
      <c r="G46" s="55"/>
      <c r="H46" s="57" t="s">
        <v>151</v>
      </c>
      <c r="I46" s="54" t="s">
        <v>122</v>
      </c>
      <c r="J46" s="55">
        <v>1</v>
      </c>
    </row>
    <row r="47" spans="1:10" ht="15.75">
      <c r="A47" s="8" t="s">
        <v>39</v>
      </c>
      <c r="B47" s="2" t="s">
        <v>3</v>
      </c>
      <c r="C47" s="2" t="s">
        <v>22</v>
      </c>
      <c r="D47" s="2">
        <v>8000</v>
      </c>
      <c r="E47" s="2" t="s">
        <v>116</v>
      </c>
      <c r="F47" s="2" t="s">
        <v>118</v>
      </c>
      <c r="G47" s="58" t="s">
        <v>153</v>
      </c>
      <c r="H47" s="1">
        <v>5200</v>
      </c>
      <c r="I47" s="29" t="s">
        <v>122</v>
      </c>
      <c r="J47" s="1"/>
    </row>
    <row r="48" spans="1:10" ht="15.75">
      <c r="A48" s="8" t="s">
        <v>40</v>
      </c>
      <c r="B48" s="2" t="s">
        <v>2</v>
      </c>
      <c r="C48" s="2" t="s">
        <v>22</v>
      </c>
      <c r="D48" s="2">
        <v>500</v>
      </c>
      <c r="E48" s="2" t="s">
        <v>116</v>
      </c>
      <c r="F48" s="2" t="s">
        <v>119</v>
      </c>
      <c r="G48" s="58">
        <v>0.7</v>
      </c>
      <c r="H48" s="1">
        <v>350</v>
      </c>
      <c r="I48" s="29" t="s">
        <v>122</v>
      </c>
      <c r="J48" s="1"/>
    </row>
    <row r="49" spans="1:10" ht="15.75">
      <c r="A49" s="8" t="s">
        <v>56</v>
      </c>
      <c r="B49" s="2" t="s">
        <v>54</v>
      </c>
      <c r="C49" s="2" t="s">
        <v>22</v>
      </c>
      <c r="D49" s="2">
        <v>350</v>
      </c>
      <c r="E49" s="2" t="s">
        <v>116</v>
      </c>
      <c r="F49" s="2" t="s">
        <v>120</v>
      </c>
      <c r="G49" s="58" t="s">
        <v>153</v>
      </c>
      <c r="H49" s="58" t="s">
        <v>152</v>
      </c>
      <c r="I49" s="29" t="s">
        <v>122</v>
      </c>
      <c r="J49" s="1"/>
    </row>
    <row r="50" spans="1:10" ht="15.75">
      <c r="A50" s="8" t="s">
        <v>55</v>
      </c>
      <c r="B50" s="2" t="s">
        <v>4</v>
      </c>
      <c r="C50" s="2" t="s">
        <v>22</v>
      </c>
      <c r="D50" s="2">
        <v>350</v>
      </c>
      <c r="E50" s="2" t="s">
        <v>116</v>
      </c>
      <c r="F50" s="2" t="s">
        <v>121</v>
      </c>
      <c r="G50" s="1">
        <v>0.7</v>
      </c>
      <c r="H50" s="1">
        <v>245</v>
      </c>
      <c r="I50" s="29" t="s">
        <v>122</v>
      </c>
      <c r="J50" s="1"/>
    </row>
    <row r="51" spans="1:10" ht="47.25">
      <c r="A51" s="9">
        <v>4</v>
      </c>
      <c r="B51" s="3" t="s">
        <v>50</v>
      </c>
      <c r="C51" s="3"/>
      <c r="D51" s="2"/>
      <c r="E51" s="2"/>
      <c r="F51" s="2"/>
      <c r="G51" s="1"/>
      <c r="H51" s="37">
        <v>29278</v>
      </c>
      <c r="I51" s="29" t="s">
        <v>127</v>
      </c>
      <c r="J51" s="1">
        <v>1</v>
      </c>
    </row>
    <row r="52" spans="1:10" ht="15.75">
      <c r="A52" s="8" t="s">
        <v>51</v>
      </c>
      <c r="B52" s="2" t="s">
        <v>80</v>
      </c>
      <c r="C52" s="2" t="s">
        <v>22</v>
      </c>
      <c r="D52" s="2">
        <v>700</v>
      </c>
      <c r="E52" s="2" t="s">
        <v>123</v>
      </c>
      <c r="F52" s="2">
        <v>1103</v>
      </c>
      <c r="G52" s="38">
        <v>9.77</v>
      </c>
      <c r="H52" s="27">
        <f>G52*D52</f>
        <v>6839</v>
      </c>
      <c r="I52" s="29" t="s">
        <v>127</v>
      </c>
      <c r="J52" s="1"/>
    </row>
    <row r="53" spans="1:10" ht="15.75">
      <c r="A53" s="8" t="s">
        <v>52</v>
      </c>
      <c r="B53" s="2" t="s">
        <v>81</v>
      </c>
      <c r="C53" s="2" t="s">
        <v>22</v>
      </c>
      <c r="D53" s="2">
        <v>1500</v>
      </c>
      <c r="E53" s="2" t="s">
        <v>123</v>
      </c>
      <c r="F53" s="2">
        <v>1104</v>
      </c>
      <c r="G53" s="38">
        <v>10.119999999999999</v>
      </c>
      <c r="H53" s="27">
        <f>G53*D53</f>
        <v>15179.999999999998</v>
      </c>
      <c r="I53" s="29" t="s">
        <v>127</v>
      </c>
      <c r="J53" s="1"/>
    </row>
    <row r="54" spans="1:10" ht="15.75">
      <c r="A54" s="8" t="s">
        <v>53</v>
      </c>
      <c r="B54" s="2" t="s">
        <v>82</v>
      </c>
      <c r="C54" s="2" t="s">
        <v>22</v>
      </c>
      <c r="D54" s="2">
        <v>700</v>
      </c>
      <c r="E54" s="2" t="s">
        <v>123</v>
      </c>
      <c r="F54" s="2">
        <v>1105</v>
      </c>
      <c r="G54" s="38">
        <v>10.37</v>
      </c>
      <c r="H54" s="27">
        <f>G54*D54</f>
        <v>7258.9999999999991</v>
      </c>
      <c r="I54" s="29" t="s">
        <v>127</v>
      </c>
      <c r="J54" s="1"/>
    </row>
    <row r="55" spans="1:10" ht="47.25">
      <c r="A55" s="9">
        <v>9</v>
      </c>
      <c r="B55" s="3" t="s">
        <v>6</v>
      </c>
      <c r="C55" s="6" t="s">
        <v>22</v>
      </c>
      <c r="D55" s="2">
        <v>12000</v>
      </c>
      <c r="E55" s="2" t="s">
        <v>124</v>
      </c>
      <c r="F55" s="6" t="s">
        <v>125</v>
      </c>
      <c r="G55" s="12">
        <v>2.5</v>
      </c>
      <c r="H55" s="27">
        <f>G55*D55</f>
        <v>30000</v>
      </c>
      <c r="I55" s="29" t="s">
        <v>127</v>
      </c>
      <c r="J55" s="1">
        <v>2</v>
      </c>
    </row>
    <row r="56" spans="1:10" ht="31.5">
      <c r="A56" s="9">
        <v>13</v>
      </c>
      <c r="B56" s="3" t="s">
        <v>10</v>
      </c>
      <c r="C56" s="6" t="s">
        <v>23</v>
      </c>
      <c r="D56" s="2">
        <v>5000</v>
      </c>
      <c r="E56" s="2" t="s">
        <v>126</v>
      </c>
      <c r="F56" s="2">
        <v>701</v>
      </c>
      <c r="G56" s="12">
        <v>0.8</v>
      </c>
      <c r="H56" s="27">
        <f>G56*D56</f>
        <v>4000</v>
      </c>
      <c r="I56" s="29" t="s">
        <v>127</v>
      </c>
      <c r="J56" s="1">
        <v>1</v>
      </c>
    </row>
    <row r="57" spans="1:10" ht="63">
      <c r="A57" s="39">
        <v>16</v>
      </c>
      <c r="B57" s="40" t="s">
        <v>88</v>
      </c>
      <c r="C57" s="41" t="s">
        <v>87</v>
      </c>
      <c r="D57" s="42">
        <v>5000</v>
      </c>
      <c r="E57" s="43" t="s">
        <v>128</v>
      </c>
      <c r="F57" s="43" t="s">
        <v>129</v>
      </c>
      <c r="G57" s="44" t="s">
        <v>130</v>
      </c>
      <c r="H57" s="44" t="s">
        <v>131</v>
      </c>
      <c r="I57" s="29" t="s">
        <v>132</v>
      </c>
      <c r="J57" s="1">
        <v>1</v>
      </c>
    </row>
    <row r="58" spans="1:10" ht="45">
      <c r="A58" s="20">
        <v>4</v>
      </c>
      <c r="B58" s="20" t="s">
        <v>50</v>
      </c>
      <c r="C58" s="20"/>
      <c r="D58" s="20"/>
      <c r="E58" s="20"/>
      <c r="F58" s="20"/>
      <c r="G58" s="20"/>
      <c r="H58" s="45">
        <v>34140</v>
      </c>
      <c r="I58" s="29" t="s">
        <v>137</v>
      </c>
      <c r="J58" s="1">
        <v>4</v>
      </c>
    </row>
    <row r="59" spans="1:10" ht="30">
      <c r="A59" s="20" t="s">
        <v>51</v>
      </c>
      <c r="B59" s="20" t="s">
        <v>80</v>
      </c>
      <c r="C59" s="20" t="s">
        <v>22</v>
      </c>
      <c r="D59" s="20">
        <v>700</v>
      </c>
      <c r="E59" s="20" t="s">
        <v>133</v>
      </c>
      <c r="F59" s="20" t="s">
        <v>134</v>
      </c>
      <c r="G59" s="20">
        <v>11.6</v>
      </c>
      <c r="H59" s="20">
        <v>8120</v>
      </c>
      <c r="I59" s="29" t="s">
        <v>137</v>
      </c>
      <c r="J59" s="1"/>
    </row>
    <row r="60" spans="1:10" ht="30">
      <c r="A60" s="20" t="s">
        <v>52</v>
      </c>
      <c r="B60" s="20" t="s">
        <v>81</v>
      </c>
      <c r="C60" s="20" t="s">
        <v>22</v>
      </c>
      <c r="D60" s="20">
        <v>1500</v>
      </c>
      <c r="E60" s="20" t="s">
        <v>133</v>
      </c>
      <c r="F60" s="20" t="s">
        <v>135</v>
      </c>
      <c r="G60" s="20">
        <v>11.7</v>
      </c>
      <c r="H60" s="20">
        <v>17550</v>
      </c>
      <c r="I60" s="29" t="s">
        <v>137</v>
      </c>
      <c r="J60" s="1"/>
    </row>
    <row r="61" spans="1:10" ht="30">
      <c r="A61" s="20" t="s">
        <v>53</v>
      </c>
      <c r="B61" s="20" t="s">
        <v>82</v>
      </c>
      <c r="C61" s="20" t="s">
        <v>22</v>
      </c>
      <c r="D61" s="20">
        <v>700</v>
      </c>
      <c r="E61" s="20" t="s">
        <v>133</v>
      </c>
      <c r="F61" s="20" t="s">
        <v>136</v>
      </c>
      <c r="G61" s="20">
        <v>12.1</v>
      </c>
      <c r="H61" s="20">
        <v>8470</v>
      </c>
      <c r="I61" s="29" t="s">
        <v>137</v>
      </c>
      <c r="J61" s="1"/>
    </row>
    <row r="62" spans="1:10" ht="30">
      <c r="A62" s="20">
        <v>5</v>
      </c>
      <c r="B62" s="20" t="s">
        <v>0</v>
      </c>
      <c r="C62" s="20" t="s">
        <v>22</v>
      </c>
      <c r="D62" s="20">
        <v>12000</v>
      </c>
      <c r="E62" s="20" t="s">
        <v>138</v>
      </c>
      <c r="F62" s="20" t="s">
        <v>139</v>
      </c>
      <c r="G62" s="20">
        <v>3.6</v>
      </c>
      <c r="H62" s="45">
        <v>43200</v>
      </c>
      <c r="I62" s="29" t="s">
        <v>137</v>
      </c>
      <c r="J62" s="1">
        <v>2</v>
      </c>
    </row>
    <row r="63" spans="1:10" ht="18.75">
      <c r="A63" s="49">
        <v>6</v>
      </c>
      <c r="B63" s="50" t="s">
        <v>1</v>
      </c>
      <c r="C63" s="50"/>
      <c r="D63" s="51"/>
      <c r="E63" s="51"/>
      <c r="F63" s="51"/>
      <c r="G63" s="55"/>
      <c r="H63" s="56">
        <v>11040</v>
      </c>
      <c r="I63" s="54" t="s">
        <v>137</v>
      </c>
      <c r="J63" s="55">
        <v>3</v>
      </c>
    </row>
    <row r="64" spans="1:10" ht="15.75">
      <c r="A64" s="8" t="s">
        <v>39</v>
      </c>
      <c r="B64" s="2" t="s">
        <v>3</v>
      </c>
      <c r="C64" s="2" t="s">
        <v>22</v>
      </c>
      <c r="D64" s="2">
        <v>8000</v>
      </c>
      <c r="E64" s="2" t="s">
        <v>138</v>
      </c>
      <c r="F64" s="2" t="s">
        <v>140</v>
      </c>
      <c r="G64" s="12">
        <v>1.2</v>
      </c>
      <c r="H64" s="1">
        <v>9600</v>
      </c>
      <c r="I64" s="29" t="s">
        <v>137</v>
      </c>
      <c r="J64" s="1"/>
    </row>
    <row r="65" spans="1:10" ht="15.75">
      <c r="A65" s="8" t="s">
        <v>40</v>
      </c>
      <c r="B65" s="2" t="s">
        <v>2</v>
      </c>
      <c r="C65" s="2" t="s">
        <v>22</v>
      </c>
      <c r="D65" s="2">
        <v>500</v>
      </c>
      <c r="E65" s="2" t="s">
        <v>138</v>
      </c>
      <c r="F65" s="2" t="s">
        <v>141</v>
      </c>
      <c r="G65" s="12">
        <v>1.2</v>
      </c>
      <c r="H65" s="1">
        <v>600</v>
      </c>
      <c r="I65" s="29" t="s">
        <v>137</v>
      </c>
      <c r="J65" s="1"/>
    </row>
    <row r="66" spans="1:10" ht="15.75">
      <c r="A66" s="8" t="s">
        <v>56</v>
      </c>
      <c r="B66" s="2" t="s">
        <v>54</v>
      </c>
      <c r="C66" s="2" t="s">
        <v>22</v>
      </c>
      <c r="D66" s="2">
        <v>350</v>
      </c>
      <c r="E66" s="2" t="s">
        <v>138</v>
      </c>
      <c r="F66" s="2" t="s">
        <v>142</v>
      </c>
      <c r="G66" s="12">
        <v>1.2</v>
      </c>
      <c r="H66" s="1">
        <v>420</v>
      </c>
      <c r="I66" s="29" t="s">
        <v>137</v>
      </c>
      <c r="J66" s="1"/>
    </row>
    <row r="67" spans="1:10" ht="15.75">
      <c r="A67" s="8" t="s">
        <v>55</v>
      </c>
      <c r="B67" s="2" t="s">
        <v>4</v>
      </c>
      <c r="C67" s="2" t="s">
        <v>22</v>
      </c>
      <c r="D67" s="2">
        <v>350</v>
      </c>
      <c r="E67" s="2" t="s">
        <v>138</v>
      </c>
      <c r="F67" s="2" t="s">
        <v>143</v>
      </c>
      <c r="G67" s="12">
        <v>1.2</v>
      </c>
      <c r="H67" s="1">
        <v>420</v>
      </c>
      <c r="I67" s="29" t="s">
        <v>137</v>
      </c>
      <c r="J67" s="1"/>
    </row>
    <row r="68" spans="1:10" ht="31.5">
      <c r="A68" s="9">
        <v>7</v>
      </c>
      <c r="B68" s="5" t="s">
        <v>7</v>
      </c>
      <c r="C68" s="5"/>
      <c r="D68" s="2"/>
      <c r="E68" s="2"/>
      <c r="F68" s="2"/>
      <c r="G68" s="1"/>
      <c r="H68" s="37">
        <v>24050</v>
      </c>
      <c r="I68" s="29" t="s">
        <v>137</v>
      </c>
      <c r="J68" s="1">
        <v>1</v>
      </c>
    </row>
    <row r="69" spans="1:10" ht="31.5">
      <c r="A69" s="8" t="s">
        <v>57</v>
      </c>
      <c r="B69" s="7" t="s">
        <v>64</v>
      </c>
      <c r="C69" s="2" t="s">
        <v>22</v>
      </c>
      <c r="D69" s="2">
        <v>5</v>
      </c>
      <c r="E69" s="20" t="s">
        <v>144</v>
      </c>
      <c r="F69" s="20" t="s">
        <v>145</v>
      </c>
      <c r="G69" s="46">
        <v>370</v>
      </c>
      <c r="H69" s="12">
        <f>D69*G69</f>
        <v>1850</v>
      </c>
      <c r="I69" s="29" t="s">
        <v>137</v>
      </c>
      <c r="J69" s="1"/>
    </row>
    <row r="70" spans="1:10" ht="31.5">
      <c r="A70" s="8" t="s">
        <v>59</v>
      </c>
      <c r="B70" s="6" t="s">
        <v>60</v>
      </c>
      <c r="C70" s="2" t="s">
        <v>22</v>
      </c>
      <c r="D70" s="2">
        <v>30</v>
      </c>
      <c r="E70" s="20" t="s">
        <v>144</v>
      </c>
      <c r="F70" s="20" t="s">
        <v>146</v>
      </c>
      <c r="G70" s="46">
        <v>370</v>
      </c>
      <c r="H70" s="12">
        <f t="shared" ref="H70:H71" si="2">D70*G70</f>
        <v>11100</v>
      </c>
      <c r="I70" s="29" t="s">
        <v>137</v>
      </c>
      <c r="J70" s="1"/>
    </row>
    <row r="71" spans="1:10" ht="31.5">
      <c r="A71" s="8" t="s">
        <v>58</v>
      </c>
      <c r="B71" s="6" t="s">
        <v>61</v>
      </c>
      <c r="C71" s="2" t="s">
        <v>22</v>
      </c>
      <c r="D71" s="2">
        <v>30</v>
      </c>
      <c r="E71" s="20" t="s">
        <v>144</v>
      </c>
      <c r="F71" s="20" t="s">
        <v>147</v>
      </c>
      <c r="G71" s="46">
        <v>370</v>
      </c>
      <c r="H71" s="12">
        <f t="shared" si="2"/>
        <v>11100</v>
      </c>
      <c r="I71" s="29" t="s">
        <v>137</v>
      </c>
      <c r="J71" s="1"/>
    </row>
    <row r="72" spans="1:10" ht="30">
      <c r="A72" s="20">
        <v>8</v>
      </c>
      <c r="B72" s="20" t="s">
        <v>8</v>
      </c>
      <c r="C72" s="20"/>
      <c r="D72" s="20"/>
      <c r="E72" s="20"/>
      <c r="F72" s="20"/>
      <c r="G72" s="20"/>
      <c r="H72" s="47">
        <v>5950</v>
      </c>
      <c r="I72" s="29" t="s">
        <v>137</v>
      </c>
      <c r="J72" s="1">
        <v>1</v>
      </c>
    </row>
    <row r="73" spans="1:10" ht="30">
      <c r="A73" s="20" t="s">
        <v>19</v>
      </c>
      <c r="B73" s="20" t="s">
        <v>63</v>
      </c>
      <c r="C73" s="20" t="s">
        <v>22</v>
      </c>
      <c r="D73" s="20">
        <v>70</v>
      </c>
      <c r="E73" s="20" t="s">
        <v>144</v>
      </c>
      <c r="F73" s="20" t="s">
        <v>148</v>
      </c>
      <c r="G73" s="20">
        <v>35</v>
      </c>
      <c r="H73" s="20">
        <v>2450</v>
      </c>
      <c r="I73" s="29" t="s">
        <v>137</v>
      </c>
      <c r="J73" s="1"/>
    </row>
    <row r="74" spans="1:10" ht="30">
      <c r="A74" s="20" t="s">
        <v>20</v>
      </c>
      <c r="B74" s="20" t="s">
        <v>62</v>
      </c>
      <c r="C74" s="20" t="s">
        <v>22</v>
      </c>
      <c r="D74" s="20">
        <v>100</v>
      </c>
      <c r="E74" s="20" t="s">
        <v>149</v>
      </c>
      <c r="F74" s="20" t="s">
        <v>150</v>
      </c>
      <c r="G74" s="20">
        <v>35</v>
      </c>
      <c r="H74" s="20">
        <v>3500</v>
      </c>
      <c r="I74" s="29" t="s">
        <v>137</v>
      </c>
      <c r="J74" s="1"/>
    </row>
  </sheetData>
  <autoFilter ref="A1:J74"/>
  <printOptions horizontalCentered="1" verticalCentered="1"/>
  <pageMargins left="0" right="0" top="0" bottom="0" header="0" footer="0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2018-11-23T09:58:24Z</dcterms:modified>
</cp:coreProperties>
</file>